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6" windowWidth="12516" windowHeight="8916"/>
  </bookViews>
  <sheets>
    <sheet name="22-24--------------------------" sheetId="3" r:id="rId1"/>
  </sheets>
  <definedNames>
    <definedName name="_xlnm.Print_Area" localSheetId="0">'22-24--------------------------'!$A$1:$E$72</definedName>
  </definedNames>
  <calcPr calcId="144525"/>
</workbook>
</file>

<file path=xl/calcChain.xml><?xml version="1.0" encoding="utf-8"?>
<calcChain xmlns="http://schemas.openxmlformats.org/spreadsheetml/2006/main">
  <c r="D56" i="3" l="1"/>
  <c r="C26" i="3" l="1"/>
  <c r="E60" i="3" l="1"/>
  <c r="D60" i="3"/>
  <c r="C60" i="3"/>
  <c r="E39" i="3" l="1"/>
  <c r="C63" i="3" l="1"/>
  <c r="D63" i="3"/>
  <c r="E63" i="3"/>
  <c r="C65" i="3"/>
  <c r="D65" i="3"/>
  <c r="E65" i="3"/>
  <c r="E62" i="3" s="1"/>
  <c r="D62" i="3" l="1"/>
  <c r="C62" i="3"/>
  <c r="D39" i="3"/>
  <c r="H58" i="3"/>
  <c r="E58" i="3"/>
  <c r="D58" i="3"/>
  <c r="C58" i="3"/>
  <c r="C57" i="3" s="1"/>
  <c r="H57" i="3"/>
  <c r="E57" i="3"/>
  <c r="D57" i="3"/>
  <c r="C68" i="3"/>
  <c r="C67" i="3" s="1"/>
  <c r="H68" i="3"/>
  <c r="E68" i="3"/>
  <c r="E67" i="3" s="1"/>
  <c r="D68" i="3"/>
  <c r="H67" i="3"/>
  <c r="H65" i="3"/>
  <c r="H62" i="3" s="1"/>
  <c r="H63" i="3"/>
  <c r="H49" i="3"/>
  <c r="E49" i="3"/>
  <c r="E48" i="3" s="1"/>
  <c r="D49" i="3"/>
  <c r="D48" i="3" s="1"/>
  <c r="C49" i="3"/>
  <c r="C48" i="3" s="1"/>
  <c r="H48" i="3"/>
  <c r="H46" i="3"/>
  <c r="H45" i="3" s="1"/>
  <c r="E46" i="3"/>
  <c r="E45" i="3" s="1"/>
  <c r="D46" i="3"/>
  <c r="D45" i="3" s="1"/>
  <c r="C46" i="3"/>
  <c r="C45" i="3" s="1"/>
  <c r="H42" i="3"/>
  <c r="E42" i="3"/>
  <c r="E41" i="3" s="1"/>
  <c r="D42" i="3"/>
  <c r="D41" i="3" s="1"/>
  <c r="C42" i="3"/>
  <c r="C41" i="3" s="1"/>
  <c r="H41" i="3"/>
  <c r="H39" i="3"/>
  <c r="C39" i="3"/>
  <c r="H37" i="3"/>
  <c r="E37" i="3"/>
  <c r="D37" i="3"/>
  <c r="C37" i="3"/>
  <c r="H34" i="3"/>
  <c r="E34" i="3"/>
  <c r="D34" i="3"/>
  <c r="C34" i="3"/>
  <c r="H31" i="3"/>
  <c r="H30" i="3" s="1"/>
  <c r="E31" i="3"/>
  <c r="E30" i="3" s="1"/>
  <c r="D31" i="3"/>
  <c r="D30" i="3" s="1"/>
  <c r="C31" i="3"/>
  <c r="C30" i="3" s="1"/>
  <c r="H26" i="3"/>
  <c r="H25" i="3" s="1"/>
  <c r="E26" i="3"/>
  <c r="E25" i="3" s="1"/>
  <c r="D26" i="3"/>
  <c r="D25" i="3" s="1"/>
  <c r="C25" i="3"/>
  <c r="D44" i="3" l="1"/>
  <c r="E56" i="3"/>
  <c r="E55" i="3" s="1"/>
  <c r="C36" i="3"/>
  <c r="D36" i="3"/>
  <c r="D33" i="3" s="1"/>
  <c r="D24" i="3" s="1"/>
  <c r="H36" i="3"/>
  <c r="H33" i="3" s="1"/>
  <c r="E36" i="3"/>
  <c r="E33" i="3" s="1"/>
  <c r="E24" i="3" s="1"/>
  <c r="E44" i="3"/>
  <c r="C56" i="3"/>
  <c r="C55" i="3" s="1"/>
  <c r="H56" i="3"/>
  <c r="H55" i="3" s="1"/>
  <c r="H44" i="3"/>
  <c r="D55" i="3"/>
  <c r="C33" i="3"/>
  <c r="C24" i="3" s="1"/>
  <c r="C23" i="3" s="1"/>
  <c r="H24" i="3"/>
  <c r="C44" i="3"/>
  <c r="C22" i="3" l="1"/>
  <c r="C72" i="3" s="1"/>
  <c r="E23" i="3"/>
  <c r="D23" i="3"/>
  <c r="D22" i="3" s="1"/>
  <c r="D72" i="3" s="1"/>
  <c r="H23" i="3"/>
  <c r="H22" i="3" s="1"/>
  <c r="H72" i="3" s="1"/>
  <c r="E22" i="3" l="1"/>
  <c r="E72" i="3" s="1"/>
</calcChain>
</file>

<file path=xl/sharedStrings.xml><?xml version="1.0" encoding="utf-8"?>
<sst xmlns="http://schemas.openxmlformats.org/spreadsheetml/2006/main" count="120" uniqueCount="118">
  <si>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</si>
  <si>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</si>
  <si>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</si>
  <si>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</si>
  <si>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</si>
  <si>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</si>
  <si>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</si>
  <si>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</si>
  <si>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</si>
  <si>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</si>
  <si>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</si>
  <si>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</si>
  <si>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</si>
  <si>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</si>
  <si>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</si>
  <si>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</si>
  <si>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</si>
  <si>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</si>
  <si>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</si>
  <si>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</si>
  <si>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</si>
  <si>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</si>
  <si>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</si>
  <si>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</si>
  <si>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</si>
  <si>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</si>
  <si>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</si>
  <si>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</si>
  <si>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</si>
  <si>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</si>
  <si>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</si>
  <si>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</si>
  <si>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</si>
  <si>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</si>
  <si>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</si>
  <si>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</si>
  <si>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</si>
  <si>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</si>
  <si>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</si>
  <si>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</si>
  <si>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</si>
  <si>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</si>
  <si>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</si>
  <si>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</si>
  <si>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</si>
  <si>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</si>
  <si>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</si>
  <si>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</si>
  <si>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</si>
  <si>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</si>
  <si>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</si>
  <si>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</si>
  <si>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</si>
  <si>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</si>
  <si>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</si>
  <si>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</si>
  <si>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</si>
  <si>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</si>
  <si>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</si>
  <si>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</si>
  <si>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</si>
  <si>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</si>
  <si>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</si>
  <si>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</si>
  <si>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</si>
  <si>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</si>
  <si>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</si>
  <si>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</si>
  <si>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</si>
  <si>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</si>
  <si>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</si>
  <si>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</si>
  <si>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</si>
  <si>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</si>
  <si>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</si>
  <si>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</si>
  <si>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</si>
  <si>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</si>
  <si>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</si>
  <si>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</si>
  <si>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</si>
  <si>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</si>
  <si>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</si>
  <si>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</si>
  <si>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</si>
  <si>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</si>
  <si>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</si>
  <si>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</si>
  <si>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</si>
  <si>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</si>
  <si>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</si>
  <si>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</si>
  <si>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"О бюджете Донского сельского поселения</t>
  </si>
  <si>
    <t>Орловского района на 2023 год  и плановый период 2024 и 2025 годов"</t>
  </si>
  <si>
    <t>2025 год</t>
  </si>
  <si>
    <t>на 2023 год и на плановый период 2024 и 2025 годов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</si>
  <si>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</si>
  <si>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</si>
  <si>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</si>
  <si>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</si>
  <si>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от 27.12.2022 г. №56</t>
  </si>
  <si>
    <t xml:space="preserve">                                                          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
                Донского сельского поселения
                                                "О внесении изменений в решение  "О бюджете  Донского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Орловского района на 2023 год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2024 и 2025 годов"            
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</si>
  <si>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</si>
  <si>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</si>
  <si>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</si>
  <si>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</si>
  <si>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</si>
  <si>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</si>
  <si>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</si>
  <si>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</si>
  <si>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1 17 00000 00 0000 000</t>
  </si>
  <si>
    <t>ПРОЧИЕ НЕНАЛОГОВЫЕ ДОХОДЫ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</si>
  <si>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</si>
  <si>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</si>
  <si>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</si>
  <si>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</si>
  <si>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1 17 15030 10 0001 150</t>
  </si>
  <si>
    <t>Инициативные платежи, зачисляемые в бюджеты сельских поселений (Приобретение и установка детского игрового оборудования для детской площадки, расположенной по адресу: Ростовская область, Орловский район, х. Гундоровский, ул. Центральная)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</si>
</sst>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164" fontId="4" fillId="0" borderId="2" xfId="0" applyNumberFormat="1" applyFont="1" applyFill="1" applyBorder="1" applyAlignment="1" applyProtection="1">
      <alignment horizontal="justify" vertical="top" wrapText="1"/>
    </xf>
    <xf numFmtId="165" fontId="5" fillId="0" borderId="2" xfId="0" applyNumberFormat="1" applyFont="1" applyBorder="1" applyAlignment="1" applyProtection="1">
      <alignment horizontal="right" vertical="top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tabSelected="1" view="pageBreakPreview" topLeftCell="A47" zoomScale="60" zoomScaleNormal="70" workbookViewId="0">
      <selection activeCell="D68" sqref="D68"/>
    </sheetView>
  </sheetViews>
  <sheetFormatPr defaultRowHeight="17.399999999999999" x14ac:dyDescent="0.3"/>
  <cols>
    <col min="1" max="1" width="31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56</v>
      </c>
    </row>
    <row r="2" spans="1:14" s="52" customFormat="1" ht="15.6" hidden="1" x14ac:dyDescent="0.3">
      <c r="A2" s="50"/>
      <c r="B2" s="64" t="s">
        <v>75</v>
      </c>
      <c r="C2" s="64"/>
      <c r="D2" s="64"/>
      <c r="E2" s="64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64" t="s">
        <v>76</v>
      </c>
      <c r="C3" s="64"/>
      <c r="D3" s="64"/>
      <c r="E3" s="64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65" t="s">
        <v>77</v>
      </c>
      <c r="C4" s="65"/>
      <c r="D4" s="65"/>
      <c r="E4" s="65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65" t="s">
        <v>78</v>
      </c>
      <c r="C5" s="65"/>
      <c r="D5" s="65"/>
      <c r="E5" s="65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65" t="s">
        <v>84</v>
      </c>
      <c r="C6" s="65"/>
      <c r="D6" s="65"/>
      <c r="E6" s="65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9.5" customHeight="1" x14ac:dyDescent="0.35">
      <c r="A8" s="26"/>
      <c r="B8" s="38"/>
      <c r="C8" s="24"/>
      <c r="D8" s="24"/>
      <c r="E8" s="24"/>
      <c r="H8"/>
    </row>
    <row r="9" spans="1:14" ht="19.5" customHeight="1" x14ac:dyDescent="0.35">
      <c r="A9" s="26"/>
      <c r="B9" s="38"/>
      <c r="C9" s="24"/>
      <c r="D9" s="24"/>
      <c r="E9" s="24"/>
      <c r="H9"/>
    </row>
    <row r="10" spans="1:14" ht="160.19999999999999" customHeight="1" x14ac:dyDescent="0.35">
      <c r="A10" s="58" t="s">
        <v>101</v>
      </c>
      <c r="B10" s="59"/>
      <c r="C10" s="59"/>
      <c r="D10" s="59"/>
      <c r="E10" s="59"/>
      <c r="H10"/>
    </row>
    <row r="11" spans="1:14" ht="18" x14ac:dyDescent="0.35">
      <c r="A11" s="26"/>
      <c r="B11" s="38"/>
      <c r="C11" s="24"/>
      <c r="D11" s="24"/>
      <c r="E11" s="24" t="s">
        <v>56</v>
      </c>
      <c r="H11" s="24"/>
    </row>
    <row r="12" spans="1:14" s="32" customFormat="1" ht="15.6" x14ac:dyDescent="0.3">
      <c r="A12" s="34"/>
      <c r="B12" s="61" t="s">
        <v>70</v>
      </c>
      <c r="C12" s="61"/>
      <c r="D12" s="61"/>
      <c r="E12" s="61"/>
      <c r="F12" s="34"/>
      <c r="G12" s="34"/>
      <c r="H12" s="34"/>
      <c r="I12" s="31"/>
      <c r="J12" s="31"/>
      <c r="K12" s="31"/>
      <c r="L12" s="31"/>
      <c r="M12" s="31"/>
      <c r="N12" s="31"/>
    </row>
    <row r="13" spans="1:14" s="32" customFormat="1" ht="15.6" x14ac:dyDescent="0.3">
      <c r="A13" s="34"/>
      <c r="B13" s="61" t="s">
        <v>90</v>
      </c>
      <c r="C13" s="61"/>
      <c r="D13" s="61"/>
      <c r="E13" s="61"/>
      <c r="F13" s="34"/>
      <c r="G13" s="34"/>
      <c r="H13" s="34"/>
      <c r="I13" s="31"/>
      <c r="J13" s="31"/>
      <c r="K13" s="31"/>
      <c r="L13" s="31"/>
      <c r="M13" s="31"/>
      <c r="N13" s="31"/>
    </row>
    <row r="14" spans="1:14" s="32" customFormat="1" ht="15.6" x14ac:dyDescent="0.3">
      <c r="A14" s="53"/>
      <c r="B14" s="61" t="s">
        <v>92</v>
      </c>
      <c r="C14" s="63"/>
      <c r="D14" s="63"/>
      <c r="E14" s="63"/>
      <c r="F14" s="53"/>
      <c r="G14" s="53"/>
      <c r="H14" s="53"/>
      <c r="I14" s="31"/>
      <c r="J14" s="31"/>
      <c r="K14" s="31"/>
      <c r="L14" s="31"/>
      <c r="M14" s="31"/>
      <c r="N14" s="31"/>
    </row>
    <row r="15" spans="1:14" s="32" customFormat="1" ht="15.6" x14ac:dyDescent="0.3">
      <c r="A15" s="53"/>
      <c r="B15" s="61" t="s">
        <v>93</v>
      </c>
      <c r="C15" s="63"/>
      <c r="D15" s="63"/>
      <c r="E15" s="63"/>
      <c r="F15" s="53"/>
      <c r="G15" s="53"/>
      <c r="H15" s="53"/>
      <c r="I15" s="31"/>
      <c r="J15" s="31"/>
      <c r="K15" s="31"/>
      <c r="L15" s="31"/>
      <c r="M15" s="31"/>
      <c r="N15" s="31"/>
    </row>
    <row r="16" spans="1:14" s="32" customFormat="1" ht="15.6" x14ac:dyDescent="0.3">
      <c r="A16" s="34"/>
      <c r="B16" s="62" t="s">
        <v>100</v>
      </c>
      <c r="C16" s="62"/>
      <c r="D16" s="62"/>
      <c r="E16" s="62"/>
      <c r="F16" s="34"/>
      <c r="G16" s="34"/>
      <c r="H16" s="34"/>
      <c r="I16" s="31"/>
      <c r="J16" s="31"/>
      <c r="K16" s="31"/>
      <c r="L16" s="31"/>
      <c r="M16" s="31"/>
      <c r="N16" s="31"/>
    </row>
    <row r="17" spans="1:14" s="32" customFormat="1" ht="15.6" x14ac:dyDescent="0.3">
      <c r="A17" s="34"/>
      <c r="B17" s="62"/>
      <c r="C17" s="62"/>
      <c r="D17" s="62"/>
      <c r="E17" s="62"/>
      <c r="F17" s="34"/>
      <c r="G17" s="34"/>
      <c r="H17" s="34"/>
      <c r="I17" s="31"/>
      <c r="J17" s="31"/>
      <c r="K17" s="31"/>
      <c r="L17" s="31"/>
      <c r="M17" s="31"/>
      <c r="N17" s="31"/>
    </row>
    <row r="18" spans="1:14" ht="18.75" customHeight="1" x14ac:dyDescent="0.25">
      <c r="A18" s="39"/>
      <c r="B18" s="60" t="s">
        <v>91</v>
      </c>
      <c r="C18" s="60"/>
      <c r="D18" s="60"/>
      <c r="E18" s="60"/>
      <c r="H18"/>
    </row>
    <row r="19" spans="1:14" ht="18.75" customHeight="1" x14ac:dyDescent="0.25">
      <c r="A19" s="39"/>
      <c r="B19" s="60" t="s">
        <v>95</v>
      </c>
      <c r="C19" s="60"/>
      <c r="D19" s="60"/>
      <c r="E19" s="60"/>
      <c r="H19"/>
    </row>
    <row r="20" spans="1:14" ht="18" x14ac:dyDescent="0.35">
      <c r="A20" s="1"/>
      <c r="B20" s="7"/>
      <c r="C20" s="17"/>
      <c r="E20" s="35" t="s">
        <v>54</v>
      </c>
      <c r="H20" s="17"/>
    </row>
    <row r="21" spans="1:14" s="11" customFormat="1" ht="63" customHeight="1" x14ac:dyDescent="0.25">
      <c r="A21" s="10" t="s">
        <v>0</v>
      </c>
      <c r="B21" s="10" t="s">
        <v>31</v>
      </c>
      <c r="C21" s="2" t="s">
        <v>83</v>
      </c>
      <c r="D21" s="2" t="s">
        <v>85</v>
      </c>
      <c r="E21" s="2" t="s">
        <v>94</v>
      </c>
      <c r="H21" s="25" t="s">
        <v>55</v>
      </c>
    </row>
    <row r="22" spans="1:14" ht="18" x14ac:dyDescent="0.25">
      <c r="A22" s="2"/>
      <c r="B22" s="12" t="s">
        <v>1</v>
      </c>
      <c r="C22" s="18">
        <f>C23+C55</f>
        <v>9188.2999999999993</v>
      </c>
      <c r="D22" s="18">
        <f>D23+D55</f>
        <v>8953.1</v>
      </c>
      <c r="E22" s="18">
        <f>E23+E55</f>
        <v>7602.4</v>
      </c>
      <c r="H22" s="18" t="e">
        <f>H23+H55</f>
        <v>#REF!</v>
      </c>
    </row>
    <row r="23" spans="1:14" ht="19.5" customHeight="1" x14ac:dyDescent="0.25">
      <c r="A23" s="5" t="s">
        <v>2</v>
      </c>
      <c r="B23" s="39" t="s">
        <v>3</v>
      </c>
      <c r="C23" s="19">
        <f>C24+C44</f>
        <v>3443.9</v>
      </c>
      <c r="D23" s="19">
        <f>D24+D44</f>
        <v>3540.6</v>
      </c>
      <c r="E23" s="19">
        <f>E24+E44</f>
        <v>3544.1</v>
      </c>
      <c r="H23" s="19">
        <f>H24+H44</f>
        <v>2103.3000000000002</v>
      </c>
    </row>
    <row r="24" spans="1:14" ht="18" x14ac:dyDescent="0.25">
      <c r="A24" s="2"/>
      <c r="B24" s="12" t="s">
        <v>4</v>
      </c>
      <c r="C24" s="18">
        <f>C25+C30+C33+C41</f>
        <v>3377</v>
      </c>
      <c r="D24" s="18">
        <f>D25+D30+D33+D41</f>
        <v>3417.2</v>
      </c>
      <c r="E24" s="18">
        <f>E25+E30+E33+E41</f>
        <v>3476.7999999999997</v>
      </c>
      <c r="H24" s="18">
        <f>H25+H30+H33+H41</f>
        <v>2069.8000000000002</v>
      </c>
    </row>
    <row r="25" spans="1:14" ht="22.5" customHeight="1" x14ac:dyDescent="0.25">
      <c r="A25" s="5" t="s">
        <v>5</v>
      </c>
      <c r="B25" s="40" t="s">
        <v>6</v>
      </c>
      <c r="C25" s="19">
        <f>C26</f>
        <v>541.70000000000005</v>
      </c>
      <c r="D25" s="19">
        <f>D26</f>
        <v>529.6</v>
      </c>
      <c r="E25" s="19">
        <f>E26</f>
        <v>534.79999999999995</v>
      </c>
      <c r="H25" s="19">
        <f>H26</f>
        <v>291.00000000000006</v>
      </c>
    </row>
    <row r="26" spans="1:14" ht="18.75" customHeight="1" x14ac:dyDescent="0.25">
      <c r="A26" s="5" t="s">
        <v>7</v>
      </c>
      <c r="B26" s="54" t="s">
        <v>8</v>
      </c>
      <c r="C26" s="19">
        <f>C27+C28+C29</f>
        <v>541.70000000000005</v>
      </c>
      <c r="D26" s="19">
        <f>D27+D28+D29</f>
        <v>529.6</v>
      </c>
      <c r="E26" s="19">
        <f>E27+E28+E29</f>
        <v>534.79999999999995</v>
      </c>
      <c r="H26" s="19">
        <f>H27+H28+H29</f>
        <v>291.00000000000006</v>
      </c>
    </row>
    <row r="27" spans="1:14" ht="64.95" customHeight="1" x14ac:dyDescent="0.35">
      <c r="A27" s="5" t="s">
        <v>9</v>
      </c>
      <c r="B27" s="55" t="s">
        <v>108</v>
      </c>
      <c r="C27" s="41">
        <v>537.4</v>
      </c>
      <c r="D27" s="19">
        <v>525.1</v>
      </c>
      <c r="E27" s="19">
        <v>530.1</v>
      </c>
      <c r="H27" s="19">
        <v>289.8</v>
      </c>
    </row>
    <row r="28" spans="1:14" ht="103.5" customHeight="1" x14ac:dyDescent="0.35">
      <c r="A28" s="5" t="s">
        <v>10</v>
      </c>
      <c r="B28" s="55" t="s">
        <v>106</v>
      </c>
      <c r="C28" s="28">
        <v>2.2000000000000002</v>
      </c>
      <c r="D28" s="19">
        <v>2.2999999999999998</v>
      </c>
      <c r="E28" s="19">
        <v>2.4</v>
      </c>
      <c r="H28" s="19">
        <v>0.6</v>
      </c>
    </row>
    <row r="29" spans="1:14" ht="45" customHeight="1" x14ac:dyDescent="0.25">
      <c r="A29" s="5" t="s">
        <v>11</v>
      </c>
      <c r="B29" s="13" t="s">
        <v>12</v>
      </c>
      <c r="C29" s="19">
        <v>2.1</v>
      </c>
      <c r="D29" s="19">
        <v>2.2000000000000002</v>
      </c>
      <c r="E29" s="19">
        <v>2.2999999999999998</v>
      </c>
      <c r="H29" s="19">
        <v>0.6</v>
      </c>
    </row>
    <row r="30" spans="1:14" ht="19.5" customHeight="1" x14ac:dyDescent="0.25">
      <c r="A30" s="5" t="s">
        <v>13</v>
      </c>
      <c r="B30" s="39" t="s">
        <v>14</v>
      </c>
      <c r="C30" s="19">
        <f t="shared" ref="C30:E31" si="0">C31</f>
        <v>1304.4000000000001</v>
      </c>
      <c r="D30" s="19">
        <f t="shared" si="0"/>
        <v>1356.6</v>
      </c>
      <c r="E30" s="19">
        <f t="shared" si="0"/>
        <v>1410.9</v>
      </c>
      <c r="H30" s="19">
        <f t="shared" ref="H30:H31" si="1">H31</f>
        <v>427.1</v>
      </c>
    </row>
    <row r="31" spans="1:14" ht="19.5" customHeight="1" x14ac:dyDescent="0.25">
      <c r="A31" s="5" t="s">
        <v>15</v>
      </c>
      <c r="B31" s="13" t="s">
        <v>16</v>
      </c>
      <c r="C31" s="19">
        <f t="shared" si="0"/>
        <v>1304.4000000000001</v>
      </c>
      <c r="D31" s="19">
        <f>D32</f>
        <v>1356.6</v>
      </c>
      <c r="E31" s="19">
        <f t="shared" si="0"/>
        <v>1410.9</v>
      </c>
      <c r="H31" s="19">
        <f t="shared" si="1"/>
        <v>427.1</v>
      </c>
    </row>
    <row r="32" spans="1:14" ht="19.5" customHeight="1" x14ac:dyDescent="0.25">
      <c r="A32" s="5" t="s">
        <v>17</v>
      </c>
      <c r="B32" s="13" t="s">
        <v>16</v>
      </c>
      <c r="C32" s="19">
        <v>1304.4000000000001</v>
      </c>
      <c r="D32" s="19">
        <v>1356.6</v>
      </c>
      <c r="E32" s="19">
        <v>1410.9</v>
      </c>
      <c r="H32" s="19">
        <v>427.1</v>
      </c>
    </row>
    <row r="33" spans="1:8" ht="19.5" customHeight="1" x14ac:dyDescent="0.25">
      <c r="A33" s="5" t="s">
        <v>32</v>
      </c>
      <c r="B33" s="13" t="s">
        <v>33</v>
      </c>
      <c r="C33" s="19">
        <f>C34+C36</f>
        <v>1527.6999999999998</v>
      </c>
      <c r="D33" s="19">
        <f>D34+D36</f>
        <v>1527.6999999999998</v>
      </c>
      <c r="E33" s="19">
        <f>E34+E36</f>
        <v>1527.6999999999998</v>
      </c>
      <c r="H33" s="19">
        <f>H34+H36</f>
        <v>1335.8</v>
      </c>
    </row>
    <row r="34" spans="1:8" ht="19.5" customHeight="1" x14ac:dyDescent="0.25">
      <c r="A34" s="5" t="s">
        <v>34</v>
      </c>
      <c r="B34" s="13" t="s">
        <v>35</v>
      </c>
      <c r="C34" s="19">
        <f>C35</f>
        <v>145.6</v>
      </c>
      <c r="D34" s="19">
        <f>D35</f>
        <v>145.6</v>
      </c>
      <c r="E34" s="19">
        <f>E35</f>
        <v>145.6</v>
      </c>
      <c r="H34" s="19">
        <f>H35</f>
        <v>31.7</v>
      </c>
    </row>
    <row r="35" spans="1:8" ht="36" x14ac:dyDescent="0.25">
      <c r="A35" s="5" t="s">
        <v>36</v>
      </c>
      <c r="B35" s="13" t="s">
        <v>37</v>
      </c>
      <c r="C35" s="19">
        <v>145.6</v>
      </c>
      <c r="D35" s="19">
        <v>145.6</v>
      </c>
      <c r="E35" s="19">
        <v>145.6</v>
      </c>
      <c r="H35" s="19">
        <v>31.7</v>
      </c>
    </row>
    <row r="36" spans="1:8" ht="19.5" customHeight="1" x14ac:dyDescent="0.25">
      <c r="A36" s="5" t="s">
        <v>38</v>
      </c>
      <c r="B36" s="13" t="s">
        <v>39</v>
      </c>
      <c r="C36" s="19">
        <f>C37+C39</f>
        <v>1382.1</v>
      </c>
      <c r="D36" s="19">
        <f>D37+D39</f>
        <v>1382.1</v>
      </c>
      <c r="E36" s="19">
        <f>E37+E39</f>
        <v>1382.1</v>
      </c>
      <c r="H36" s="19">
        <f>H37+H39</f>
        <v>1304.0999999999999</v>
      </c>
    </row>
    <row r="37" spans="1:8" ht="19.5" customHeight="1" x14ac:dyDescent="0.25">
      <c r="A37" s="5" t="s">
        <v>40</v>
      </c>
      <c r="B37" s="13" t="s">
        <v>41</v>
      </c>
      <c r="C37" s="19">
        <f>C38</f>
        <v>76.599999999999994</v>
      </c>
      <c r="D37" s="19">
        <f>D38</f>
        <v>76.599999999999994</v>
      </c>
      <c r="E37" s="19">
        <f>E38</f>
        <v>76.599999999999994</v>
      </c>
      <c r="H37" s="19">
        <f>H38</f>
        <v>104.1</v>
      </c>
    </row>
    <row r="38" spans="1:8" ht="22.5" customHeight="1" x14ac:dyDescent="0.25">
      <c r="A38" s="5" t="s">
        <v>42</v>
      </c>
      <c r="B38" s="41" t="s">
        <v>52</v>
      </c>
      <c r="C38" s="19">
        <v>76.599999999999994</v>
      </c>
      <c r="D38" s="19">
        <v>76.599999999999994</v>
      </c>
      <c r="E38" s="19">
        <v>76.599999999999994</v>
      </c>
      <c r="H38" s="19">
        <v>104.1</v>
      </c>
    </row>
    <row r="39" spans="1:8" ht="21.75" customHeight="1" x14ac:dyDescent="0.25">
      <c r="A39" s="5" t="s">
        <v>43</v>
      </c>
      <c r="B39" s="13" t="s">
        <v>44</v>
      </c>
      <c r="C39" s="19">
        <f>C40</f>
        <v>1305.5</v>
      </c>
      <c r="D39" s="19">
        <f t="shared" ref="D39:E39" si="2">D40</f>
        <v>1305.5</v>
      </c>
      <c r="E39" s="19">
        <f t="shared" si="2"/>
        <v>1305.5</v>
      </c>
      <c r="H39" s="19">
        <f>H40</f>
        <v>1200</v>
      </c>
    </row>
    <row r="40" spans="1:8" ht="20.25" customHeight="1" x14ac:dyDescent="0.25">
      <c r="A40" s="5" t="s">
        <v>45</v>
      </c>
      <c r="B40" s="13" t="s">
        <v>46</v>
      </c>
      <c r="C40" s="19">
        <v>1305.5</v>
      </c>
      <c r="D40" s="19">
        <v>1305.5</v>
      </c>
      <c r="E40" s="19">
        <v>1305.5</v>
      </c>
      <c r="H40" s="19">
        <v>1200</v>
      </c>
    </row>
    <row r="41" spans="1:8" ht="22.5" customHeight="1" x14ac:dyDescent="0.25">
      <c r="A41" s="5" t="s">
        <v>18</v>
      </c>
      <c r="B41" s="13" t="s">
        <v>19</v>
      </c>
      <c r="C41" s="19">
        <f t="shared" ref="C41:E42" si="3">C42</f>
        <v>3.2</v>
      </c>
      <c r="D41" s="19">
        <f t="shared" si="3"/>
        <v>3.3</v>
      </c>
      <c r="E41" s="19">
        <f t="shared" si="3"/>
        <v>3.4</v>
      </c>
      <c r="H41" s="19">
        <f t="shared" ref="H41:H42" si="4">H42</f>
        <v>15.9</v>
      </c>
    </row>
    <row r="42" spans="1:8" ht="36" x14ac:dyDescent="0.25">
      <c r="A42" s="5" t="s">
        <v>47</v>
      </c>
      <c r="B42" s="13" t="s">
        <v>49</v>
      </c>
      <c r="C42" s="19">
        <f t="shared" si="3"/>
        <v>3.2</v>
      </c>
      <c r="D42" s="19">
        <f t="shared" si="3"/>
        <v>3.3</v>
      </c>
      <c r="E42" s="19">
        <f t="shared" si="3"/>
        <v>3.4</v>
      </c>
      <c r="H42" s="19">
        <f t="shared" si="4"/>
        <v>15.9</v>
      </c>
    </row>
    <row r="43" spans="1:8" ht="54" x14ac:dyDescent="0.25">
      <c r="A43" s="5" t="s">
        <v>48</v>
      </c>
      <c r="B43" s="13" t="s">
        <v>50</v>
      </c>
      <c r="C43" s="19">
        <v>3.2</v>
      </c>
      <c r="D43" s="19">
        <v>3.3</v>
      </c>
      <c r="E43" s="19">
        <v>3.4</v>
      </c>
      <c r="H43" s="19">
        <v>15.9</v>
      </c>
    </row>
    <row r="44" spans="1:8" ht="18" x14ac:dyDescent="0.25">
      <c r="A44" s="2"/>
      <c r="B44" s="12" t="s">
        <v>20</v>
      </c>
      <c r="C44" s="18">
        <f>C48+C45</f>
        <v>66.900000000000006</v>
      </c>
      <c r="D44" s="18">
        <f>D48+D45+D51</f>
        <v>123.39999999999999</v>
      </c>
      <c r="E44" s="18">
        <f t="shared" ref="E44" si="5">E48+E45</f>
        <v>67.3</v>
      </c>
      <c r="H44" s="18">
        <f>H48+H45</f>
        <v>33.5</v>
      </c>
    </row>
    <row r="45" spans="1:8" ht="22.5" customHeight="1" x14ac:dyDescent="0.25">
      <c r="A45" s="5" t="s">
        <v>66</v>
      </c>
      <c r="B45" s="13" t="s">
        <v>67</v>
      </c>
      <c r="C45" s="28">
        <f>C46</f>
        <v>61.6</v>
      </c>
      <c r="D45" s="19">
        <f t="shared" ref="D45:E46" si="6">D46</f>
        <v>61.6</v>
      </c>
      <c r="E45" s="19">
        <f t="shared" si="6"/>
        <v>61.6</v>
      </c>
      <c r="H45" s="28">
        <f>H46</f>
        <v>15.2</v>
      </c>
    </row>
    <row r="46" spans="1:8" s="27" customFormat="1" ht="22.5" customHeight="1" x14ac:dyDescent="0.35">
      <c r="A46" s="29" t="s">
        <v>68</v>
      </c>
      <c r="B46" s="30" t="s">
        <v>69</v>
      </c>
      <c r="C46" s="28">
        <f>C47</f>
        <v>61.6</v>
      </c>
      <c r="D46" s="19">
        <f t="shared" si="6"/>
        <v>61.6</v>
      </c>
      <c r="E46" s="19">
        <f t="shared" si="6"/>
        <v>61.6</v>
      </c>
      <c r="H46" s="28">
        <f>H47</f>
        <v>15.2</v>
      </c>
    </row>
    <row r="47" spans="1:8" ht="36" x14ac:dyDescent="0.25">
      <c r="A47" s="5" t="s">
        <v>65</v>
      </c>
      <c r="B47" s="14" t="s">
        <v>64</v>
      </c>
      <c r="C47" s="19">
        <v>61.6</v>
      </c>
      <c r="D47" s="19">
        <v>61.6</v>
      </c>
      <c r="E47" s="19">
        <v>61.6</v>
      </c>
      <c r="H47" s="28">
        <v>15.2</v>
      </c>
    </row>
    <row r="48" spans="1:8" ht="20.25" customHeight="1" x14ac:dyDescent="0.25">
      <c r="A48" s="5" t="s">
        <v>21</v>
      </c>
      <c r="B48" s="13" t="s">
        <v>22</v>
      </c>
      <c r="C48" s="19">
        <f>C49</f>
        <v>5.3</v>
      </c>
      <c r="D48" s="19">
        <f t="shared" ref="D48:E49" si="7">D49</f>
        <v>5.5</v>
      </c>
      <c r="E48" s="19">
        <f t="shared" si="7"/>
        <v>5.7</v>
      </c>
      <c r="H48" s="19">
        <f>H49</f>
        <v>18.3</v>
      </c>
    </row>
    <row r="49" spans="1:8" ht="36" x14ac:dyDescent="0.25">
      <c r="A49" s="33" t="s">
        <v>71</v>
      </c>
      <c r="B49" s="14" t="s">
        <v>72</v>
      </c>
      <c r="C49" s="19">
        <f>C50</f>
        <v>5.3</v>
      </c>
      <c r="D49" s="19">
        <f t="shared" si="7"/>
        <v>5.5</v>
      </c>
      <c r="E49" s="19">
        <f t="shared" si="7"/>
        <v>5.7</v>
      </c>
      <c r="H49" s="19">
        <f>H50</f>
        <v>18.3</v>
      </c>
    </row>
    <row r="50" spans="1:8" ht="36" x14ac:dyDescent="0.25">
      <c r="A50" s="33" t="s">
        <v>74</v>
      </c>
      <c r="B50" s="14" t="s">
        <v>73</v>
      </c>
      <c r="C50" s="19">
        <v>5.3</v>
      </c>
      <c r="D50" s="19">
        <v>5.5</v>
      </c>
      <c r="E50" s="19">
        <v>5.7</v>
      </c>
      <c r="H50" s="19">
        <v>18.3</v>
      </c>
    </row>
    <row r="51" spans="1:8" ht="18" x14ac:dyDescent="0.25">
      <c r="A51" s="33" t="s">
        <v>110</v>
      </c>
      <c r="B51" s="14" t="s">
        <v>111</v>
      </c>
      <c r="C51" s="19">
        <v>0</v>
      </c>
      <c r="D51" s="19">
        <v>56.3</v>
      </c>
      <c r="E51" s="19">
        <v>0</v>
      </c>
      <c r="H51" s="19"/>
    </row>
    <row r="52" spans="1:8" ht="18" x14ac:dyDescent="0.25">
      <c r="A52" s="33" t="s">
        <v>112</v>
      </c>
      <c r="B52" s="14" t="s">
        <v>113</v>
      </c>
      <c r="C52" s="19">
        <v>0</v>
      </c>
      <c r="D52" s="19">
        <v>56.3</v>
      </c>
      <c r="E52" s="19">
        <v>0</v>
      </c>
      <c r="H52" s="19"/>
    </row>
    <row r="53" spans="1:8" ht="18" x14ac:dyDescent="0.25">
      <c r="A53" s="33" t="s">
        <v>114</v>
      </c>
      <c r="B53" s="14" t="s">
        <v>115</v>
      </c>
      <c r="C53" s="19">
        <v>0</v>
      </c>
      <c r="D53" s="19">
        <v>56.3</v>
      </c>
      <c r="E53" s="19">
        <v>0</v>
      </c>
      <c r="H53" s="19"/>
    </row>
    <row r="54" spans="1:8" ht="61.2" customHeight="1" x14ac:dyDescent="0.25">
      <c r="A54" s="33" t="s">
        <v>116</v>
      </c>
      <c r="B54" s="14" t="s">
        <v>117</v>
      </c>
      <c r="C54" s="19">
        <v>0</v>
      </c>
      <c r="D54" s="19">
        <v>56.3</v>
      </c>
      <c r="E54" s="19">
        <v>0</v>
      </c>
      <c r="H54" s="19"/>
    </row>
    <row r="55" spans="1:8" ht="23.25" customHeight="1" x14ac:dyDescent="0.25">
      <c r="A55" s="9" t="s">
        <v>23</v>
      </c>
      <c r="B55" s="15" t="s">
        <v>24</v>
      </c>
      <c r="C55" s="19">
        <f>C56</f>
        <v>5744.4</v>
      </c>
      <c r="D55" s="57">
        <f>D56</f>
        <v>5412.5</v>
      </c>
      <c r="E55" s="19">
        <f>E56</f>
        <v>4058.3</v>
      </c>
      <c r="H55" s="19" t="e">
        <f>H56</f>
        <v>#REF!</v>
      </c>
    </row>
    <row r="56" spans="1:8" ht="36" x14ac:dyDescent="0.25">
      <c r="A56" s="9" t="s">
        <v>25</v>
      </c>
      <c r="B56" s="15" t="s">
        <v>26</v>
      </c>
      <c r="C56" s="19">
        <f>C57+C62+C67</f>
        <v>5744.4</v>
      </c>
      <c r="D56" s="19">
        <f>D57+D62+D67</f>
        <v>5412.5</v>
      </c>
      <c r="E56" s="19">
        <f>E57+E62+E67</f>
        <v>4058.3</v>
      </c>
      <c r="H56" s="19" t="e">
        <f>#REF!+H62+H67</f>
        <v>#REF!</v>
      </c>
    </row>
    <row r="57" spans="1:8" ht="18" x14ac:dyDescent="0.25">
      <c r="A57" s="9" t="s">
        <v>57</v>
      </c>
      <c r="B57" s="15" t="s">
        <v>27</v>
      </c>
      <c r="C57" s="19">
        <f>C58+C60</f>
        <v>4914.8</v>
      </c>
      <c r="D57" s="19">
        <f>D59</f>
        <v>3799.8</v>
      </c>
      <c r="E57" s="19">
        <f>E59</f>
        <v>3419.8</v>
      </c>
      <c r="H57" s="19">
        <f>H59</f>
        <v>3707.7</v>
      </c>
    </row>
    <row r="58" spans="1:8" ht="18" x14ac:dyDescent="0.25">
      <c r="A58" s="9" t="s">
        <v>86</v>
      </c>
      <c r="B58" s="15" t="s">
        <v>87</v>
      </c>
      <c r="C58" s="19">
        <f>C59</f>
        <v>4749.7</v>
      </c>
      <c r="D58" s="19">
        <f>D59</f>
        <v>3799.8</v>
      </c>
      <c r="E58" s="19">
        <f>E59</f>
        <v>3419.8</v>
      </c>
      <c r="H58" s="19">
        <f>H59</f>
        <v>3707.7</v>
      </c>
    </row>
    <row r="59" spans="1:8" ht="36" x14ac:dyDescent="0.25">
      <c r="A59" s="9" t="s">
        <v>88</v>
      </c>
      <c r="B59" s="15" t="s">
        <v>89</v>
      </c>
      <c r="C59" s="19">
        <v>4749.7</v>
      </c>
      <c r="D59" s="19">
        <v>3799.8</v>
      </c>
      <c r="E59" s="19">
        <v>3419.8</v>
      </c>
      <c r="H59" s="19">
        <v>3707.7</v>
      </c>
    </row>
    <row r="60" spans="1:8" ht="18" x14ac:dyDescent="0.25">
      <c r="A60" s="9" t="s">
        <v>96</v>
      </c>
      <c r="B60" s="15" t="s">
        <v>97</v>
      </c>
      <c r="C60" s="19">
        <f>C61</f>
        <v>165.1</v>
      </c>
      <c r="D60" s="19">
        <f t="shared" ref="D60:E60" si="8">D61</f>
        <v>0</v>
      </c>
      <c r="E60" s="19">
        <f t="shared" si="8"/>
        <v>0</v>
      </c>
      <c r="H60" s="19"/>
    </row>
    <row r="61" spans="1:8" ht="18" x14ac:dyDescent="0.25">
      <c r="A61" s="9" t="s">
        <v>98</v>
      </c>
      <c r="B61" s="15" t="s">
        <v>99</v>
      </c>
      <c r="C61" s="19">
        <v>165.1</v>
      </c>
      <c r="D61" s="19">
        <v>0</v>
      </c>
      <c r="E61" s="19">
        <v>0</v>
      </c>
      <c r="H61" s="19"/>
    </row>
    <row r="62" spans="1:8" ht="22.5" customHeight="1" x14ac:dyDescent="0.25">
      <c r="A62" s="9" t="s">
        <v>58</v>
      </c>
      <c r="B62" s="15" t="s">
        <v>28</v>
      </c>
      <c r="C62" s="19">
        <f>C65+C63</f>
        <v>128.19999999999999</v>
      </c>
      <c r="D62" s="19">
        <f>D65+D63</f>
        <v>133.89999999999998</v>
      </c>
      <c r="E62" s="19">
        <f>E65+E63</f>
        <v>138.5</v>
      </c>
      <c r="H62" s="19">
        <f>H65+H63</f>
        <v>83.5</v>
      </c>
    </row>
    <row r="63" spans="1:8" ht="45.75" customHeight="1" x14ac:dyDescent="0.25">
      <c r="A63" s="5" t="s">
        <v>59</v>
      </c>
      <c r="B63" s="13" t="s">
        <v>29</v>
      </c>
      <c r="C63" s="19">
        <f>C64</f>
        <v>0.2</v>
      </c>
      <c r="D63" s="19">
        <f>D64</f>
        <v>0.2</v>
      </c>
      <c r="E63" s="19">
        <f>E64</f>
        <v>0.2</v>
      </c>
      <c r="H63" s="19">
        <f>H64</f>
        <v>0.2</v>
      </c>
    </row>
    <row r="64" spans="1:8" ht="44.25" customHeight="1" x14ac:dyDescent="0.25">
      <c r="A64" s="5" t="s">
        <v>60</v>
      </c>
      <c r="B64" s="13" t="s">
        <v>51</v>
      </c>
      <c r="C64" s="19">
        <v>0.2</v>
      </c>
      <c r="D64" s="19">
        <v>0.2</v>
      </c>
      <c r="E64" s="19">
        <v>0.2</v>
      </c>
      <c r="H64" s="19">
        <v>0.2</v>
      </c>
    </row>
    <row r="65" spans="1:8" ht="48" customHeight="1" x14ac:dyDescent="0.25">
      <c r="A65" s="5" t="s">
        <v>61</v>
      </c>
      <c r="B65" s="56" t="s">
        <v>109</v>
      </c>
      <c r="C65" s="19">
        <f>C66</f>
        <v>128</v>
      </c>
      <c r="D65" s="19">
        <f>D66</f>
        <v>133.69999999999999</v>
      </c>
      <c r="E65" s="19">
        <f>E66</f>
        <v>138.30000000000001</v>
      </c>
      <c r="H65" s="19">
        <f>H66</f>
        <v>83.3</v>
      </c>
    </row>
    <row r="66" spans="1:8" ht="53.4" customHeight="1" x14ac:dyDescent="0.35">
      <c r="A66" s="5" t="s">
        <v>62</v>
      </c>
      <c r="B66" s="55" t="s">
        <v>107</v>
      </c>
      <c r="C66" s="19">
        <v>128</v>
      </c>
      <c r="D66" s="19">
        <v>133.69999999999999</v>
      </c>
      <c r="E66" s="19">
        <v>138.30000000000001</v>
      </c>
      <c r="H66" s="19">
        <v>83.3</v>
      </c>
    </row>
    <row r="67" spans="1:8" s="21" customFormat="1" ht="18" x14ac:dyDescent="0.3">
      <c r="A67" s="36" t="s">
        <v>63</v>
      </c>
      <c r="B67" s="42" t="s">
        <v>53</v>
      </c>
      <c r="C67" s="22">
        <f>C68+C70</f>
        <v>701.4</v>
      </c>
      <c r="D67" s="22">
        <v>1478.8</v>
      </c>
      <c r="E67" s="22">
        <f t="shared" ref="E67" si="9">E68</f>
        <v>500</v>
      </c>
      <c r="H67" s="22" t="e">
        <f>#REF!</f>
        <v>#REF!</v>
      </c>
    </row>
    <row r="68" spans="1:8" s="21" customFormat="1" ht="38.25" customHeight="1" x14ac:dyDescent="0.3">
      <c r="A68" s="23" t="s">
        <v>79</v>
      </c>
      <c r="B68" s="37" t="s">
        <v>80</v>
      </c>
      <c r="C68" s="22">
        <f>C69</f>
        <v>400</v>
      </c>
      <c r="D68" s="22">
        <f t="shared" ref="D68:E68" si="10">D69</f>
        <v>500</v>
      </c>
      <c r="E68" s="22">
        <f t="shared" si="10"/>
        <v>500</v>
      </c>
      <c r="H68" s="22">
        <f t="shared" ref="H68" si="11">H69</f>
        <v>90.2</v>
      </c>
    </row>
    <row r="69" spans="1:8" s="21" customFormat="1" ht="54" x14ac:dyDescent="0.3">
      <c r="A69" s="23" t="s">
        <v>81</v>
      </c>
      <c r="B69" s="37" t="s">
        <v>82</v>
      </c>
      <c r="C69" s="22">
        <v>400</v>
      </c>
      <c r="D69" s="22">
        <v>500</v>
      </c>
      <c r="E69" s="22">
        <v>500</v>
      </c>
      <c r="H69" s="22">
        <v>90.2</v>
      </c>
    </row>
    <row r="70" spans="1:8" s="21" customFormat="1" ht="18" x14ac:dyDescent="0.3">
      <c r="A70" s="23" t="s">
        <v>102</v>
      </c>
      <c r="B70" s="37" t="s">
        <v>103</v>
      </c>
      <c r="C70" s="22">
        <v>301.39999999999998</v>
      </c>
      <c r="D70" s="22">
        <v>978.8</v>
      </c>
      <c r="E70" s="22">
        <v>0</v>
      </c>
      <c r="H70" s="22"/>
    </row>
    <row r="71" spans="1:8" s="21" customFormat="1" ht="18" x14ac:dyDescent="0.3">
      <c r="A71" s="23" t="s">
        <v>104</v>
      </c>
      <c r="B71" s="37" t="s">
        <v>105</v>
      </c>
      <c r="C71" s="22">
        <v>301.39999999999998</v>
      </c>
      <c r="D71" s="22">
        <v>978.8</v>
      </c>
      <c r="E71" s="22">
        <v>0</v>
      </c>
      <c r="H71" s="22"/>
    </row>
    <row r="72" spans="1:8" s="45" customFormat="1" ht="18" x14ac:dyDescent="0.25">
      <c r="A72" s="2"/>
      <c r="B72" s="43" t="s">
        <v>30</v>
      </c>
      <c r="C72" s="44">
        <f>C22</f>
        <v>9188.2999999999993</v>
      </c>
      <c r="D72" s="44">
        <f>D22</f>
        <v>8953.1</v>
      </c>
      <c r="E72" s="44">
        <f>E22</f>
        <v>7602.4</v>
      </c>
      <c r="H72" s="44" t="e">
        <f>H22</f>
        <v>#REF!</v>
      </c>
    </row>
    <row r="73" spans="1:8" ht="18" x14ac:dyDescent="0.35">
      <c r="A73" s="3"/>
      <c r="B73" s="8"/>
      <c r="C73" s="20"/>
      <c r="D73" s="20"/>
      <c r="E73" s="20"/>
      <c r="H73" s="20"/>
    </row>
  </sheetData>
  <mergeCells count="14">
    <mergeCell ref="B2:E2"/>
    <mergeCell ref="B3:E3"/>
    <mergeCell ref="B4:E4"/>
    <mergeCell ref="B5:E5"/>
    <mergeCell ref="B6:E6"/>
    <mergeCell ref="A10:E10"/>
    <mergeCell ref="B19:E19"/>
    <mergeCell ref="B12:E12"/>
    <mergeCell ref="B13:E13"/>
    <mergeCell ref="B16:E16"/>
    <mergeCell ref="B17:E17"/>
    <mergeCell ref="B18:E18"/>
    <mergeCell ref="B14:E14"/>
    <mergeCell ref="B15:E15"/>
  </mergeCells>
  <pageMargins left="0.51181102362204722" right="0.39370078740157483" top="0.62992125984251968" bottom="0.43307086614173229" header="0.39370078740157483" footer="0.39370078740157483"/>
  <pageSetup paperSize="9" scale="6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2023-05-25T10:15:57Z</cp:lastPrinted>
  <dcterms:created xsi:type="dcterms:W3CDTF">2016-11-28T04:30:16Z</dcterms:created>
  <dcterms:modified xsi:type="dcterms:W3CDTF">2023-09-08T09:27:24Z</dcterms:modified>
</cp:coreProperties>
</file>